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D710A/Consultorias SV/Social Impact/Curacion PS estrategia financiera/Anexos/"/>
    </mc:Choice>
  </mc:AlternateContent>
  <xr:revisionPtr revIDLastSave="0" documentId="13_ncr:1_{4FD16C39-4985-254A-9BF6-FEA6B3AA234F}" xr6:coauthVersionLast="45" xr6:coauthVersionMax="45" xr10:uidLastSave="{00000000-0000-0000-0000-000000000000}"/>
  <bookViews>
    <workbookView xWindow="360" yWindow="460" windowWidth="26100" windowHeight="16600" xr2:uid="{00000000-000D-0000-FFFF-FFFF00000000}"/>
  </bookViews>
  <sheets>
    <sheet name="Flujo de efec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" l="1"/>
  <c r="O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 l="1"/>
  <c r="O12" i="1"/>
  <c r="O13" i="1"/>
  <c r="O14" i="1"/>
  <c r="O15" i="1"/>
  <c r="O16" i="1"/>
  <c r="O17" i="1"/>
  <c r="O18" i="1"/>
  <c r="D19" i="1"/>
  <c r="E19" i="1"/>
  <c r="F19" i="1"/>
  <c r="G19" i="1"/>
  <c r="H19" i="1"/>
  <c r="I19" i="1"/>
  <c r="J19" i="1"/>
  <c r="K19" i="1"/>
  <c r="L19" i="1"/>
  <c r="M19" i="1"/>
  <c r="N19" i="1"/>
  <c r="C19" i="1"/>
  <c r="O8" i="1"/>
  <c r="D9" i="1"/>
  <c r="E9" i="1"/>
  <c r="F9" i="1"/>
  <c r="G9" i="1"/>
  <c r="H9" i="1"/>
  <c r="I9" i="1"/>
  <c r="J9" i="1"/>
  <c r="K9" i="1"/>
  <c r="L9" i="1"/>
  <c r="M9" i="1"/>
  <c r="N9" i="1"/>
  <c r="C9" i="1"/>
  <c r="C21" i="1" l="1"/>
  <c r="C28" i="1" s="1"/>
  <c r="O19" i="1"/>
  <c r="O9" i="1"/>
  <c r="D21" i="1" l="1"/>
  <c r="D28" i="1" s="1"/>
  <c r="E5" i="1" s="1"/>
  <c r="E21" i="1" s="1"/>
  <c r="D5" i="1"/>
  <c r="E28" i="1" l="1"/>
  <c r="F5" i="1" s="1"/>
  <c r="F21" i="1" s="1"/>
  <c r="F28" i="1" l="1"/>
  <c r="G5" i="1" s="1"/>
  <c r="G21" i="1" s="1"/>
  <c r="H5" i="1" l="1"/>
  <c r="H21" i="1" s="1"/>
  <c r="G28" i="1"/>
  <c r="H28" i="1" l="1"/>
  <c r="I5" i="1" s="1"/>
  <c r="I21" i="1" s="1"/>
  <c r="I28" i="1" l="1"/>
  <c r="J5" i="1" s="1"/>
  <c r="J21" i="1" s="1"/>
  <c r="J28" i="1" l="1"/>
  <c r="K5" i="1" s="1"/>
  <c r="K21" i="1" s="1"/>
  <c r="K28" i="1" l="1"/>
  <c r="L5" i="1" s="1"/>
  <c r="L21" i="1" s="1"/>
  <c r="L28" i="1" l="1"/>
  <c r="M5" i="1" s="1"/>
  <c r="M21" i="1" s="1"/>
  <c r="M28" i="1" l="1"/>
  <c r="N5" i="1" s="1"/>
  <c r="N21" i="1" s="1"/>
  <c r="N28" i="1" s="1"/>
</calcChain>
</file>

<file path=xl/sharedStrings.xml><?xml version="1.0" encoding="utf-8"?>
<sst xmlns="http://schemas.openxmlformats.org/spreadsheetml/2006/main" count="33" uniqueCount="32">
  <si>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</si>
  <si>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</si>
  <si>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</si>
  <si>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</si>
  <si>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</si>
  <si>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</si>
  <si>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</si>
  <si>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</si>
  <si>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</si>
  <si>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</si>
  <si>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</si>
  <si>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</si>
  <si>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Saldo inicial</t>
  </si>
  <si>
    <t>Ingresos</t>
  </si>
  <si>
    <t>Total</t>
  </si>
  <si>
    <t>Egresos</t>
  </si>
  <si>
    <t>Financiamiento</t>
  </si>
  <si>
    <t>Pago de nómina</t>
  </si>
  <si>
    <t>Total Ingresos</t>
  </si>
  <si>
    <t>Pago de impuestos</t>
  </si>
  <si>
    <t>Pago proveedores</t>
  </si>
  <si>
    <t>Pago de Seguridad social</t>
  </si>
  <si>
    <t>Pago de mantenimiento</t>
  </si>
  <si>
    <t>Pago de publicidad</t>
  </si>
  <si>
    <t>Total Egresos</t>
  </si>
  <si>
    <t>Total Financiamiento</t>
  </si>
  <si>
    <t>Flujo de efectivo</t>
  </si>
  <si>
    <t>Donativos</t>
  </si>
  <si>
    <t>Pago de arrendamiento</t>
  </si>
  <si>
    <t>A</t>
  </si>
  <si>
    <t>B</t>
  </si>
  <si>
    <t>Flujo de efectivo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</si>
</sst>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sz val="16"/>
      <color theme="1"/>
      <name val="Franklin Gothic Medium"/>
      <family val="2"/>
    </font>
    <font>
      <sz val="28"/>
      <color theme="8" tint="-0.249977111117893"/>
      <name val="Franklin Gothic Demi Cond"/>
      <family val="2"/>
    </font>
    <font>
      <b/>
      <sz val="11"/>
      <color theme="1"/>
      <name val="Franklin Gothic Medium"/>
      <family val="2"/>
    </font>
    <font>
      <sz val="10"/>
      <color theme="1" tint="0.499984740745262"/>
      <name val="Franklin Gothic Medium"/>
      <family val="2"/>
    </font>
    <font>
      <sz val="10"/>
      <color theme="0" tint="-0.499984740745262"/>
      <name val="Franklin Gothic Medium"/>
      <family val="2"/>
    </font>
    <font>
      <sz val="11"/>
      <name val="Franklin Gothic Medium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6FAF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dotted">
        <color theme="1" tint="0.24994659260841701"/>
      </left>
      <right style="dotted">
        <color theme="1" tint="0.24994659260841701"/>
      </right>
      <top/>
      <bottom style="thick">
        <color theme="8"/>
      </bottom>
      <diagonal/>
    </border>
    <border>
      <left/>
      <right/>
      <top/>
      <bottom style="double">
        <color theme="1" tint="0.24994659260841701"/>
      </bottom>
      <diagonal/>
    </border>
    <border>
      <left/>
      <right/>
      <top/>
      <bottom style="medium">
        <color theme="8"/>
      </bottom>
      <diagonal/>
    </border>
    <border>
      <left/>
      <right/>
      <top/>
      <bottom style="medium">
        <color theme="6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3" xfId="0" applyFill="1" applyBorder="1"/>
    <xf numFmtId="0" fontId="4" fillId="0" borderId="0" xfId="0" applyFont="1"/>
    <xf numFmtId="0" fontId="5" fillId="0" borderId="0" xfId="0" applyFont="1" applyAlignment="1">
      <alignment horizontal="left" indent="1"/>
    </xf>
    <xf numFmtId="0" fontId="1" fillId="2" borderId="3" xfId="0" applyFont="1" applyFill="1" applyBorder="1"/>
    <xf numFmtId="0" fontId="1" fillId="3" borderId="0" xfId="0" applyFont="1" applyFill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7" fillId="4" borderId="4" xfId="0" applyFont="1" applyFill="1" applyBorder="1"/>
    <xf numFmtId="0" fontId="8" fillId="4" borderId="4" xfId="0" applyFont="1" applyFill="1" applyBorder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63"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numFmt numFmtId="0" formatCode="General"/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</dxfs>
  <tableStyles count="0" defaultTableStyle="TableStyleMedium2" defaultPivotStyle="PivotStyleLight16"/>
  <colors>
    <mruColors>
      <color rgb="FFF6FAFC"/>
      <color rgb="FFF3F9FB"/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gresos" displayName="Ingresos" ref="C8:N9" headerRowCount="0" totalsRowCount="1">
  <tableColumns count="12">
    <tableColumn id="1" xr3:uid="{00000000-0010-0000-0000-000001000000}" name="Columna1" totalsRowFunction="custom" totalsRowDxfId="62">
      <totalsRowFormula>SUM(Ingresos[Columna1])</totalsRowFormula>
    </tableColumn>
    <tableColumn id="2" xr3:uid="{00000000-0010-0000-0000-000002000000}" name="Columna2" totalsRowFunction="custom" totalsRowDxfId="61">
      <totalsRowFormula>SUM(Ingresos[Columna2])</totalsRowFormula>
    </tableColumn>
    <tableColumn id="3" xr3:uid="{00000000-0010-0000-0000-000003000000}" name="Columna3" totalsRowFunction="custom" totalsRowDxfId="60">
      <totalsRowFormula>SUM(Ingresos[Columna3])</totalsRowFormula>
    </tableColumn>
    <tableColumn id="4" xr3:uid="{00000000-0010-0000-0000-000004000000}" name="Columna4" totalsRowFunction="custom" totalsRowDxfId="59">
      <totalsRowFormula>SUM(Ingresos[Columna4])</totalsRowFormula>
    </tableColumn>
    <tableColumn id="5" xr3:uid="{00000000-0010-0000-0000-000005000000}" name="Columna5" totalsRowFunction="custom" totalsRowDxfId="58">
      <totalsRowFormula>SUM(Ingresos[Columna5])</totalsRowFormula>
    </tableColumn>
    <tableColumn id="6" xr3:uid="{00000000-0010-0000-0000-000006000000}" name="Columna6" totalsRowFunction="custom" totalsRowDxfId="57">
      <totalsRowFormula>SUM(Ingresos[Columna6])</totalsRowFormula>
    </tableColumn>
    <tableColumn id="7" xr3:uid="{00000000-0010-0000-0000-000007000000}" name="Columna7" totalsRowFunction="custom" totalsRowDxfId="56">
      <totalsRowFormula>SUM(Ingresos[Columna7])</totalsRowFormula>
    </tableColumn>
    <tableColumn id="8" xr3:uid="{00000000-0010-0000-0000-000008000000}" name="Columna8" totalsRowFunction="custom" totalsRowDxfId="55">
      <totalsRowFormula>SUM(Ingresos[Columna8])</totalsRowFormula>
    </tableColumn>
    <tableColumn id="9" xr3:uid="{00000000-0010-0000-0000-000009000000}" name="Columna9" totalsRowFunction="custom" totalsRowDxfId="54">
      <totalsRowFormula>SUM(Ingresos[Columna9])</totalsRowFormula>
    </tableColumn>
    <tableColumn id="10" xr3:uid="{00000000-0010-0000-0000-00000A000000}" name="Columna10" totalsRowFunction="custom" totalsRowDxfId="53">
      <totalsRowFormula>SUM(Ingresos[Columna10])</totalsRowFormula>
    </tableColumn>
    <tableColumn id="11" xr3:uid="{00000000-0010-0000-0000-00000B000000}" name="Columna11" totalsRowFunction="custom" totalsRowDxfId="52">
      <totalsRowFormula>SUM(Ingresos[Columna11])</totalsRowFormula>
    </tableColumn>
    <tableColumn id="12" xr3:uid="{00000000-0010-0000-0000-00000C000000}" name="Columna12" totalsRowFunction="custom" totalsRowDxfId="51">
      <totalsRowFormula>SUM(Ingresos[Columna12])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gresos" displayName="Egresos" ref="C12:N19" headerRowCount="0" totalsRowCount="1" headerRowDxfId="50">
  <tableColumns count="12">
    <tableColumn id="1" xr3:uid="{00000000-0010-0000-0100-000001000000}" name="Columna1" totalsRowFunction="custom" headerRowDxfId="49" dataDxfId="48" totalsRowDxfId="47">
      <totalsRowFormula>SUM(Egresos[Columna1])</totalsRowFormula>
    </tableColumn>
    <tableColumn id="2" xr3:uid="{00000000-0010-0000-0100-000002000000}" name="Columna2" totalsRowFunction="custom" headerRowDxfId="46" totalsRowDxfId="45">
      <totalsRowFormula>SUM(Egresos[Columna2])</totalsRowFormula>
    </tableColumn>
    <tableColumn id="3" xr3:uid="{00000000-0010-0000-0100-000003000000}" name="Columna3" totalsRowFunction="custom" headerRowDxfId="44" totalsRowDxfId="43">
      <totalsRowFormula>SUM(Egresos[Columna3])</totalsRowFormula>
    </tableColumn>
    <tableColumn id="4" xr3:uid="{00000000-0010-0000-0100-000004000000}" name="Columna4" totalsRowFunction="custom" headerRowDxfId="42" totalsRowDxfId="41">
      <totalsRowFormula>SUM(Egresos[Columna4])</totalsRowFormula>
    </tableColumn>
    <tableColumn id="5" xr3:uid="{00000000-0010-0000-0100-000005000000}" name="Columna5" totalsRowFunction="custom" headerRowDxfId="40" totalsRowDxfId="39">
      <totalsRowFormula>SUM(Egresos[Columna5])</totalsRowFormula>
    </tableColumn>
    <tableColumn id="6" xr3:uid="{00000000-0010-0000-0100-000006000000}" name="Columna6" totalsRowFunction="custom" headerRowDxfId="38" totalsRowDxfId="37">
      <totalsRowFormula>SUM(Egresos[Columna6])</totalsRowFormula>
    </tableColumn>
    <tableColumn id="7" xr3:uid="{00000000-0010-0000-0100-000007000000}" name="Columna7" totalsRowFunction="custom" headerRowDxfId="36" totalsRowDxfId="35">
      <totalsRowFormula>SUM(Egresos[Columna7])</totalsRowFormula>
    </tableColumn>
    <tableColumn id="8" xr3:uid="{00000000-0010-0000-0100-000008000000}" name="Columna8" totalsRowFunction="custom" headerRowDxfId="34" totalsRowDxfId="33">
      <totalsRowFormula>SUM(Egresos[Columna8])</totalsRowFormula>
    </tableColumn>
    <tableColumn id="9" xr3:uid="{00000000-0010-0000-0100-000009000000}" name="Columna9" totalsRowFunction="custom" headerRowDxfId="32" totalsRowDxfId="31">
      <totalsRowFormula>SUM(Egresos[Columna9])</totalsRowFormula>
    </tableColumn>
    <tableColumn id="10" xr3:uid="{00000000-0010-0000-0100-00000A000000}" name="Columna10" totalsRowFunction="custom" headerRowDxfId="30" totalsRowDxfId="29">
      <totalsRowFormula>SUM(Egresos[Columna10])</totalsRowFormula>
    </tableColumn>
    <tableColumn id="11" xr3:uid="{00000000-0010-0000-0100-00000B000000}" name="Columna11" totalsRowFunction="custom" headerRowDxfId="28" totalsRowDxfId="27">
      <totalsRowFormula>SUM(Egresos[Columna11])</totalsRowFormula>
    </tableColumn>
    <tableColumn id="12" xr3:uid="{00000000-0010-0000-0100-00000C000000}" name="Columna12" totalsRowFunction="custom" headerRowDxfId="26" totalsRowDxfId="25">
      <totalsRowFormula>SUM(Egresos[Columna12])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Financiamiento" displayName="Financiamiento" ref="C24:N26" headerRowCount="0" totalsRowCount="1" headerRowDxfId="24">
  <tableColumns count="12">
    <tableColumn id="1" xr3:uid="{00000000-0010-0000-0200-000001000000}" name="Columna1" totalsRowFunction="custom" headerRowDxfId="23" totalsRowDxfId="22">
      <totalsRowFormula>SUM(Financiamiento[Columna1])</totalsRowFormula>
    </tableColumn>
    <tableColumn id="2" xr3:uid="{00000000-0010-0000-0200-000002000000}" name="Columna2" totalsRowFunction="custom" headerRowDxfId="21" totalsRowDxfId="20">
      <totalsRowFormula>SUM(Financiamiento[Columna2])</totalsRowFormula>
    </tableColumn>
    <tableColumn id="3" xr3:uid="{00000000-0010-0000-0200-000003000000}" name="Columna3" totalsRowFunction="custom" headerRowDxfId="19" totalsRowDxfId="18">
      <totalsRowFormula>SUM(Financiamiento[Columna3])</totalsRowFormula>
    </tableColumn>
    <tableColumn id="4" xr3:uid="{00000000-0010-0000-0200-000004000000}" name="Columna4" totalsRowFunction="custom" headerRowDxfId="17" totalsRowDxfId="16">
      <totalsRowFormula>SUM(Financiamiento[Columna4])</totalsRowFormula>
    </tableColumn>
    <tableColumn id="5" xr3:uid="{00000000-0010-0000-0200-000005000000}" name="Columna5" totalsRowFunction="custom" headerRowDxfId="15" totalsRowDxfId="14">
      <totalsRowFormula>SUM(Financiamiento[Columna5])</totalsRowFormula>
    </tableColumn>
    <tableColumn id="6" xr3:uid="{00000000-0010-0000-0200-000006000000}" name="Columna6" totalsRowFunction="custom" headerRowDxfId="13" totalsRowDxfId="12">
      <totalsRowFormula>SUM(Financiamiento[Columna6])</totalsRowFormula>
    </tableColumn>
    <tableColumn id="7" xr3:uid="{00000000-0010-0000-0200-000007000000}" name="Columna7" totalsRowFunction="custom" headerRowDxfId="11" totalsRowDxfId="10">
      <totalsRowFormula>SUM(Financiamiento[Columna7])</totalsRowFormula>
    </tableColumn>
    <tableColumn id="8" xr3:uid="{00000000-0010-0000-0200-000008000000}" name="Columna8" totalsRowFunction="custom" headerRowDxfId="9" totalsRowDxfId="8">
      <totalsRowFormula>SUM(Financiamiento[Columna8])</totalsRowFormula>
    </tableColumn>
    <tableColumn id="9" xr3:uid="{00000000-0010-0000-0200-000009000000}" name="Columna9" totalsRowFunction="custom" headerRowDxfId="7" totalsRowDxfId="6">
      <totalsRowFormula>SUM(Financiamiento[Columna9])</totalsRowFormula>
    </tableColumn>
    <tableColumn id="10" xr3:uid="{00000000-0010-0000-0200-00000A000000}" name="Columna10" totalsRowFunction="custom" headerRowDxfId="5" totalsRowDxfId="4">
      <totalsRowFormula>SUM(Financiamiento[Columna10])</totalsRowFormula>
    </tableColumn>
    <tableColumn id="11" xr3:uid="{00000000-0010-0000-0200-00000B000000}" name="Columna11" totalsRowFunction="custom" headerRowDxfId="3" totalsRowDxfId="2">
      <totalsRowFormula>SUM(Financiamiento[Columna11])</totalsRowFormula>
    </tableColumn>
    <tableColumn id="12" xr3:uid="{00000000-0010-0000-0200-00000C000000}" name="Columna12" totalsRowFunction="custom" headerRowDxfId="1" totalsRowDxfId="0">
      <totalsRowFormula>SUM(Financiamiento[Columna12])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"/>
  <sheetViews>
    <sheetView showGridLines="0" tabSelected="1" zoomScaleNormal="100" workbookViewId="0">
      <pane ySplit="3" topLeftCell="A4" activePane="bottomLeft" state="frozen"/>
      <selection pane="bottomLeft" activeCell="B1" sqref="B1:O28"/>
    </sheetView>
  </sheetViews>
  <sheetFormatPr baseColWidth="10" defaultRowHeight="15" x14ac:dyDescent="0.2"/>
  <cols>
    <col min="1" max="1" width="3.6640625" customWidth="1"/>
    <col min="2" max="2" width="27.5" style="2" bestFit="1" customWidth="1"/>
    <col min="3" max="15" width="8.6640625" customWidth="1"/>
  </cols>
  <sheetData>
    <row r="1" spans="2:15" ht="36" thickBot="1" x14ac:dyDescent="0.4">
      <c r="B1" s="11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16" thickTop="1" x14ac:dyDescent="0.2"/>
    <row r="3" spans="2:15" ht="21" thickBot="1" x14ac:dyDescent="0.25"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14</v>
      </c>
    </row>
    <row r="4" spans="2:15" ht="16" thickTop="1" x14ac:dyDescent="0.2"/>
    <row r="5" spans="2:15" ht="16" thickBot="1" x14ac:dyDescent="0.25">
      <c r="B5" s="4" t="s">
        <v>12</v>
      </c>
      <c r="C5" s="1">
        <v>0</v>
      </c>
      <c r="D5" s="1">
        <f>C28</f>
        <v>0</v>
      </c>
      <c r="E5" s="1">
        <f>D28</f>
        <v>0</v>
      </c>
      <c r="F5" s="1">
        <f>E28</f>
        <v>0</v>
      </c>
      <c r="G5" s="1">
        <f>F28</f>
        <v>0</v>
      </c>
      <c r="H5" s="1">
        <f>G28</f>
        <v>0</v>
      </c>
      <c r="I5" s="1">
        <f>H28</f>
        <v>0</v>
      </c>
      <c r="J5" s="1">
        <f>I28</f>
        <v>0</v>
      </c>
      <c r="K5" s="1">
        <f>J28</f>
        <v>0</v>
      </c>
      <c r="L5" s="1">
        <f>K28</f>
        <v>0</v>
      </c>
      <c r="M5" s="1">
        <f>L28</f>
        <v>0</v>
      </c>
      <c r="N5" s="1">
        <f>M28</f>
        <v>0</v>
      </c>
      <c r="O5" s="1"/>
    </row>
    <row r="7" spans="2:15" x14ac:dyDescent="0.2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x14ac:dyDescent="0.2">
      <c r="B8" s="8" t="s">
        <v>27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>SUM(Ingresos[[#This Row],[Columna1]:[Columna12]])</f>
        <v>0</v>
      </c>
    </row>
    <row r="9" spans="2:15" ht="16" thickBot="1" x14ac:dyDescent="0.25">
      <c r="B9" s="4" t="s">
        <v>18</v>
      </c>
      <c r="C9" s="1">
        <f>SUM(Ingresos[Columna1])</f>
        <v>0</v>
      </c>
      <c r="D9" s="1">
        <f>SUM(Ingresos[Columna2])</f>
        <v>0</v>
      </c>
      <c r="E9" s="1">
        <f>SUM(Ingresos[Columna3])</f>
        <v>0</v>
      </c>
      <c r="F9" s="1">
        <f>SUM(Ingresos[Columna4])</f>
        <v>0</v>
      </c>
      <c r="G9" s="1">
        <f>SUM(Ingresos[Columna5])</f>
        <v>0</v>
      </c>
      <c r="H9" s="1">
        <f>SUM(Ingresos[Columna6])</f>
        <v>0</v>
      </c>
      <c r="I9" s="1">
        <f>SUM(Ingresos[Columna7])</f>
        <v>0</v>
      </c>
      <c r="J9" s="1">
        <f>SUM(Ingresos[Columna8])</f>
        <v>0</v>
      </c>
      <c r="K9" s="1">
        <f>SUM(Ingresos[Columna9])</f>
        <v>0</v>
      </c>
      <c r="L9" s="1">
        <f>SUM(Ingresos[Columna10])</f>
        <v>0</v>
      </c>
      <c r="M9" s="1">
        <f>SUM(Ingresos[Columna11])</f>
        <v>0</v>
      </c>
      <c r="N9" s="1">
        <f>SUM(Ingresos[Columna12])</f>
        <v>0</v>
      </c>
      <c r="O9" s="1">
        <f>SUM(Ingresos[#Totals])</f>
        <v>0</v>
      </c>
    </row>
    <row r="11" spans="2:15" x14ac:dyDescent="0.2"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x14ac:dyDescent="0.2">
      <c r="B12" s="8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>SUM(Egresos[[#This Row],[Columna1]:[Columna12]])</f>
        <v>0</v>
      </c>
    </row>
    <row r="13" spans="2:15" x14ac:dyDescent="0.2">
      <c r="B13" s="8" t="s">
        <v>21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>SUM(Egresos[[#This Row],[Columna1]:[Columna12]])</f>
        <v>0</v>
      </c>
    </row>
    <row r="14" spans="2:15" x14ac:dyDescent="0.2">
      <c r="B14" s="8" t="s">
        <v>20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>SUM(Egresos[[#This Row],[Columna1]:[Columna12]])</f>
        <v>0</v>
      </c>
    </row>
    <row r="15" spans="2:15" x14ac:dyDescent="0.2">
      <c r="B15" s="8" t="s">
        <v>19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>SUM(Egresos[[#This Row],[Columna1]:[Columna12]])</f>
        <v>0</v>
      </c>
    </row>
    <row r="16" spans="2:15" x14ac:dyDescent="0.2">
      <c r="B16" s="8" t="s">
        <v>28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f>SUM(Egresos[[#This Row],[Columna1]:[Columna12]])</f>
        <v>0</v>
      </c>
    </row>
    <row r="17" spans="2:15" x14ac:dyDescent="0.2">
      <c r="B17" s="8" t="s">
        <v>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>SUM(Egresos[[#This Row],[Columna1]:[Columna12]])</f>
        <v>0</v>
      </c>
    </row>
    <row r="18" spans="2:15" x14ac:dyDescent="0.2">
      <c r="B18" s="8" t="s">
        <v>23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f>SUM(Egresos[[#This Row],[Columna1]:[Columna12]])</f>
        <v>0</v>
      </c>
    </row>
    <row r="19" spans="2:15" ht="16" thickBot="1" x14ac:dyDescent="0.25">
      <c r="B19" s="4" t="s">
        <v>24</v>
      </c>
      <c r="C19" s="1">
        <f>SUM(Egresos[Columna1])</f>
        <v>0</v>
      </c>
      <c r="D19" s="1">
        <f>SUM(Egresos[Columna2])</f>
        <v>0</v>
      </c>
      <c r="E19" s="1">
        <f>SUM(Egresos[Columna3])</f>
        <v>0</v>
      </c>
      <c r="F19" s="1">
        <f>SUM(Egresos[Columna4])</f>
        <v>0</v>
      </c>
      <c r="G19" s="1">
        <f>SUM(Egresos[Columna5])</f>
        <v>0</v>
      </c>
      <c r="H19" s="1">
        <f>SUM(Egresos[Columna6])</f>
        <v>0</v>
      </c>
      <c r="I19" s="1">
        <f>SUM(Egresos[Columna7])</f>
        <v>0</v>
      </c>
      <c r="J19" s="1">
        <f>SUM(Egresos[Columna8])</f>
        <v>0</v>
      </c>
      <c r="K19" s="1">
        <f>SUM(Egresos[Columna9])</f>
        <v>0</v>
      </c>
      <c r="L19" s="1">
        <f>SUM(Egresos[Columna10])</f>
        <v>0</v>
      </c>
      <c r="M19" s="1">
        <f>SUM(Egresos[Columna11])</f>
        <v>0</v>
      </c>
      <c r="N19" s="1">
        <f>SUM(Egresos[Columna12])</f>
        <v>0</v>
      </c>
      <c r="O19" s="1">
        <f>SUM(Egresos[#Totals])</f>
        <v>0</v>
      </c>
    </row>
    <row r="20" spans="2:15" x14ac:dyDescent="0.2">
      <c r="B20" s="3"/>
    </row>
    <row r="21" spans="2:15" ht="16" hidden="1" thickBot="1" x14ac:dyDescent="0.25">
      <c r="B21" s="9" t="s">
        <v>31</v>
      </c>
      <c r="C21" s="10">
        <f>C5+Ingresos[[#Totals],[Columna1]]-Egresos[[#Totals],[Columna1]]</f>
        <v>0</v>
      </c>
      <c r="D21" s="10">
        <f>D5+Ingresos[[#Totals],[Columna2]]-Egresos[[#Totals],[Columna2]]</f>
        <v>0</v>
      </c>
      <c r="E21" s="10">
        <f>E5+Ingresos[[#Totals],[Columna3]]-Egresos[[#Totals],[Columna3]]</f>
        <v>0</v>
      </c>
      <c r="F21" s="10">
        <f>F5+Ingresos[[#Totals],[Columna4]]-Egresos[[#Totals],[Columna4]]</f>
        <v>0</v>
      </c>
      <c r="G21" s="10">
        <f>G5+Ingresos[[#Totals],[Columna5]]-Egresos[[#Totals],[Columna5]]</f>
        <v>0</v>
      </c>
      <c r="H21" s="10">
        <f>H5+Ingresos[[#Totals],[Columna6]]-Egresos[[#Totals],[Columna6]]</f>
        <v>0</v>
      </c>
      <c r="I21" s="10">
        <f>I5+Ingresos[[#Totals],[Columna7]]-Egresos[[#Totals],[Columna7]]</f>
        <v>0</v>
      </c>
      <c r="J21" s="10">
        <f>J5+Ingresos[[#Totals],[Columna8]]-Egresos[[#Totals],[Columna8]]</f>
        <v>0</v>
      </c>
      <c r="K21" s="10">
        <f>K5+Ingresos[[#Totals],[Columna9]]-Egresos[[#Totals],[Columna9]]</f>
        <v>0</v>
      </c>
      <c r="L21" s="10">
        <f>L5+Ingresos[[#Totals],[Columna10]]-Egresos[[#Totals],[Columna10]]</f>
        <v>0</v>
      </c>
      <c r="M21" s="10">
        <f>M5+Ingresos[[#Totals],[Columna11]]-Egresos[[#Totals],[Columna11]]</f>
        <v>0</v>
      </c>
      <c r="N21" s="10">
        <f>N5+Ingresos[[#Totals],[Columna12]]-Egresos[[#Totals],[Columna12]]</f>
        <v>0</v>
      </c>
      <c r="O21" s="10"/>
    </row>
    <row r="22" spans="2:15" hidden="1" x14ac:dyDescent="0.2"/>
    <row r="23" spans="2:15" hidden="1" x14ac:dyDescent="0.2"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idden="1" x14ac:dyDescent="0.2">
      <c r="B24" s="8" t="s">
        <v>29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f>SUM(Financiamiento[[#This Row],[Columna1]:[Columna12]])</f>
        <v>0</v>
      </c>
    </row>
    <row r="25" spans="2:15" hidden="1" x14ac:dyDescent="0.2">
      <c r="B25" s="8" t="s">
        <v>30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>SUM(Financiamiento[[#This Row],[Columna1]:[Columna12]])</f>
        <v>0</v>
      </c>
    </row>
    <row r="26" spans="2:15" ht="16" hidden="1" thickBot="1" x14ac:dyDescent="0.25">
      <c r="B26" s="4" t="s">
        <v>25</v>
      </c>
      <c r="C26" s="1">
        <f>SUM(Financiamiento[Columna1])</f>
        <v>0</v>
      </c>
      <c r="D26" s="1">
        <f>SUM(Financiamiento[Columna2])</f>
        <v>0</v>
      </c>
      <c r="E26" s="1">
        <f>SUM(Financiamiento[Columna3])</f>
        <v>0</v>
      </c>
      <c r="F26" s="1">
        <f>SUM(Financiamiento[Columna4])</f>
        <v>0</v>
      </c>
      <c r="G26" s="1">
        <f>SUM(Financiamiento[Columna5])</f>
        <v>0</v>
      </c>
      <c r="H26" s="1">
        <f>SUM(Financiamiento[Columna6])</f>
        <v>0</v>
      </c>
      <c r="I26" s="1">
        <f>SUM(Financiamiento[Columna7])</f>
        <v>0</v>
      </c>
      <c r="J26" s="1">
        <f>SUM(Financiamiento[Columna8])</f>
        <v>0</v>
      </c>
      <c r="K26" s="1">
        <f>SUM(Financiamiento[Columna9])</f>
        <v>0</v>
      </c>
      <c r="L26" s="1">
        <f>SUM(Financiamiento[Columna10])</f>
        <v>0</v>
      </c>
      <c r="M26" s="1">
        <f>SUM(Financiamiento[Columna11])</f>
        <v>0</v>
      </c>
      <c r="N26" s="1">
        <f>SUM(Financiamiento[Columna12])</f>
        <v>0</v>
      </c>
      <c r="O26" s="1">
        <f>SUM(Financiamiento[#Totals])</f>
        <v>0</v>
      </c>
    </row>
    <row r="27" spans="2:15" hidden="1" x14ac:dyDescent="0.2"/>
    <row r="28" spans="2:15" ht="16" thickBot="1" x14ac:dyDescent="0.25">
      <c r="B28" s="9" t="s">
        <v>26</v>
      </c>
      <c r="C28" s="10">
        <f>C21-Financiamiento[[#Totals],[Columna1]]</f>
        <v>0</v>
      </c>
      <c r="D28" s="10">
        <f>D21-Financiamiento[[#Totals],[Columna2]]</f>
        <v>0</v>
      </c>
      <c r="E28" s="10">
        <f>E21-Financiamiento[[#Totals],[Columna3]]</f>
        <v>0</v>
      </c>
      <c r="F28" s="10">
        <f>F21-Financiamiento[[#Totals],[Columna4]]</f>
        <v>0</v>
      </c>
      <c r="G28" s="10">
        <f>G21-Financiamiento[[#Totals],[Columna5]]</f>
        <v>0</v>
      </c>
      <c r="H28" s="10">
        <f>H21-Financiamiento[[#Totals],[Columna6]]</f>
        <v>0</v>
      </c>
      <c r="I28" s="10">
        <f>I21-Financiamiento[[#Totals],[Columna7]]</f>
        <v>0</v>
      </c>
      <c r="J28" s="10">
        <f>J21-Financiamiento[[#Totals],[Columna8]]</f>
        <v>0</v>
      </c>
      <c r="K28" s="10">
        <f>K21-Financiamiento[[#Totals],[Columna9]]</f>
        <v>0</v>
      </c>
      <c r="L28" s="10">
        <f>L21-Financiamiento[[#Totals],[Columna10]]</f>
        <v>0</v>
      </c>
      <c r="M28" s="10">
        <f>M21-Financiamiento[[#Totals],[Columna11]]</f>
        <v>0</v>
      </c>
      <c r="N28" s="10">
        <f>N21-Financiamiento[[#Totals],[Columna12]]</f>
        <v>0</v>
      </c>
      <c r="O28" s="10"/>
    </row>
  </sheetData>
  <mergeCells count="1">
    <mergeCell ref="B1:O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'Flujo de efectivo'!C8:N8</xm:f>
              <xm:sqref>P8</xm:sqref>
            </x14:sparkline>
          </x14:sparklines>
        </x14:sparklineGroup>
        <x14:sparklineGroup displayEmptyCellsAs="gap" xr2:uid="{00000000-0003-0000-0000-000003000000}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'Flujo de efectivo'!C9:N9</xm:f>
              <xm:sqref>P9</xm:sqref>
            </x14:sparkline>
          </x14:sparklines>
        </x14:sparklineGroup>
        <x14:sparklineGroup displayEmptyCellsAs="gap" xr2:uid="{00000000-0003-0000-0000-000005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efectivo'!C12:N12</xm:f>
              <xm:sqref>P12</xm:sqref>
            </x14:sparkline>
          </x14:sparklines>
        </x14:sparklineGroup>
        <x14:sparklineGroup displayEmptyCellsAs="gap" xr2:uid="{00000000-0003-0000-0000-000006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efectivo'!C13:N13</xm:f>
              <xm:sqref>P13</xm:sqref>
            </x14:sparkline>
          </x14:sparklines>
        </x14:sparklineGroup>
        <x14:sparklineGroup displayEmptyCellsAs="gap" xr2:uid="{00000000-0003-0000-0000-000007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efectivo'!C14:N14</xm:f>
              <xm:sqref>P14</xm:sqref>
            </x14:sparkline>
          </x14:sparklines>
        </x14:sparklineGroup>
        <x14:sparklineGroup displayEmptyCellsAs="gap" xr2:uid="{00000000-0003-0000-0000-000008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efectivo'!C15:N15</xm:f>
              <xm:sqref>P15</xm:sqref>
            </x14:sparkline>
          </x14:sparklines>
        </x14:sparklineGroup>
        <x14:sparklineGroup displayEmptyCellsAs="gap" xr2:uid="{00000000-0003-0000-0000-00000A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efectivo'!C16:N16</xm:f>
              <xm:sqref>P16</xm:sqref>
            </x14:sparkline>
          </x14:sparklines>
        </x14:sparklineGroup>
        <x14:sparklineGroup displayEmptyCellsAs="gap" xr2:uid="{00000000-0003-0000-0000-00000B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efectivo'!C17:N17</xm:f>
              <xm:sqref>P17</xm:sqref>
            </x14:sparkline>
          </x14:sparklines>
        </x14:sparklineGroup>
        <x14:sparklineGroup displayEmptyCellsAs="gap" xr2:uid="{00000000-0003-0000-0000-00000C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efectivo'!C18:N18</xm:f>
              <xm:sqref>P18</xm:sqref>
            </x14:sparkline>
          </x14:sparklines>
        </x14:sparklineGroup>
        <x14:sparklineGroup displayEmptyCellsAs="gap" xr2:uid="{00000000-0003-0000-0000-00000D000000}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efectivo'!C19:N19</xm:f>
              <xm:sqref>P19</xm:sqref>
            </x14:sparkline>
          </x14:sparklines>
        </x14:sparklineGroup>
        <x14:sparklineGroup displayEmptyCellsAs="gap" xr2:uid="{00000000-0003-0000-0000-00000E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'Flujo de efectivo'!C21:N21</xm:f>
              <xm:sqref>P21</xm:sqref>
            </x14:sparkline>
          </x14:sparklines>
        </x14:sparklineGroup>
        <x14:sparklineGroup displayEmptyCellsAs="gap" xr2:uid="{00000000-0003-0000-0000-00000F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'Flujo de efectivo'!C24:N24</xm:f>
              <xm:sqref>P24</xm:sqref>
            </x14:sparkline>
          </x14:sparklines>
        </x14:sparklineGroup>
        <x14:sparklineGroup displayEmptyCellsAs="gap" xr2:uid="{00000000-0003-0000-0000-000010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'Flujo de efectivo'!C25:N25</xm:f>
              <xm:sqref>P25</xm:sqref>
            </x14:sparkline>
          </x14:sparklines>
        </x14:sparklineGroup>
        <x14:sparklineGroup displayEmptyCellsAs="gap" xr2:uid="{00000000-0003-0000-0000-000011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'Flujo de efectivo'!C26:N26</xm:f>
              <xm:sqref>P26</xm:sqref>
            </x14:sparkline>
          </x14:sparklines>
        </x14:sparklineGroup>
        <x14:sparklineGroup displayEmptyCellsAs="gap" xr2:uid="{00000000-0003-0000-0000-00001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'Flujo de efectivo'!C28:N28</xm:f>
              <xm:sqref>P28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Microsoft Office User</cp:lastModifiedBy>
  <dcterms:created xsi:type="dcterms:W3CDTF">2014-04-13T22:02:47Z</dcterms:created>
  <dcterms:modified xsi:type="dcterms:W3CDTF">2020-07-29T16:36:14Z</dcterms:modified>
</cp:coreProperties>
</file>